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ΟΛΟΙ ΟΙ ΦΑΚΕΛΛΟΙ\DHMHTRHS\ΠΡΟΓΡΑΜΜΑΤΑ\ΠΡΟΓΡΑΜΜΑΤΑ 2017-18\ΠΡΟΓΡΑΜΜΑΤΑ 2017-18\"/>
    </mc:Choice>
  </mc:AlternateContent>
  <bookViews>
    <workbookView xWindow="0" yWindow="0" windowWidth="21600" windowHeight="8910"/>
  </bookViews>
  <sheets>
    <sheet name="Ανθρωπιστικές σπουδές" sheetId="7" r:id="rId1"/>
    <sheet name="Θετικές σπουδές" sheetId="9" r:id="rId2"/>
    <sheet name="Οικονομικές σπουδές" sheetId="8" r:id="rId3"/>
  </sheets>
  <calcPr calcId="152511"/>
  <customWorkbookViews>
    <customWorkbookView name="m1" guid="{7F7BF9A7-AD7A-4FC8-ADA9-2FB14140592A}" maximized="1" xWindow="1" yWindow="1" windowWidth="1276" windowHeight="796" activeSheetId="6"/>
  </customWorkbookViews>
</workbook>
</file>

<file path=xl/calcChain.xml><?xml version="1.0" encoding="utf-8"?>
<calcChain xmlns="http://schemas.openxmlformats.org/spreadsheetml/2006/main">
  <c r="I14" i="9" l="1"/>
  <c r="I13" i="9"/>
  <c r="I12" i="9"/>
  <c r="I11" i="9"/>
  <c r="H13" i="9"/>
  <c r="H12" i="9"/>
  <c r="H11" i="9"/>
  <c r="H10" i="9"/>
  <c r="H15" i="9"/>
  <c r="I12" i="7"/>
  <c r="I11" i="7"/>
  <c r="H13" i="7"/>
  <c r="H15" i="7" s="1"/>
  <c r="H12" i="7"/>
  <c r="H11" i="7"/>
  <c r="H10" i="7"/>
  <c r="I13" i="8"/>
  <c r="I12" i="8"/>
  <c r="I10" i="8"/>
  <c r="I15" i="8"/>
  <c r="H10" i="8"/>
  <c r="H15" i="8"/>
  <c r="H13" i="8"/>
  <c r="H12" i="8"/>
  <c r="H11" i="8"/>
  <c r="I14" i="8"/>
  <c r="I10" i="7"/>
  <c r="I14" i="7"/>
  <c r="I15" i="9"/>
  <c r="I15" i="7"/>
</calcChain>
</file>

<file path=xl/sharedStrings.xml><?xml version="1.0" encoding="utf-8"?>
<sst xmlns="http://schemas.openxmlformats.org/spreadsheetml/2006/main" count="63" uniqueCount="27">
  <si>
    <t>Α. ΟΜΑΔΑ ΑΝΘΡΩΠΙΣΤΙΚΩΝ  ΣΠΟΥΔΩΝ</t>
  </si>
  <si>
    <t>1ο  ΕΠ. ΠΕΔΙΟ</t>
  </si>
  <si>
    <t>3ο ΕΠ. ΠΕΔΙΟ</t>
  </si>
  <si>
    <t>4ο ΕΠ. ΠΕΔΙΟ</t>
  </si>
  <si>
    <t>Μάθημα</t>
  </si>
  <si>
    <t xml:space="preserve">Βαθμός </t>
  </si>
  <si>
    <t>Αρχαία</t>
  </si>
  <si>
    <t>Ιστορία (Κατευθ.)</t>
  </si>
  <si>
    <t>Λατινικά</t>
  </si>
  <si>
    <t>Βιολογία (Γεν.Παιδ.)</t>
  </si>
  <si>
    <t>Β. ΟΜΑΔΑ ΘΕΤΙΚΩΝ  ΣΠΟΥΔΩΝ</t>
  </si>
  <si>
    <t>2ο  ΕΠ. ΠΕΔΙΟ</t>
  </si>
  <si>
    <t>Βαθμός</t>
  </si>
  <si>
    <t>Μαθηματικά (Κατευθ.)</t>
  </si>
  <si>
    <t>Φυσική</t>
  </si>
  <si>
    <t>Χημεία</t>
  </si>
  <si>
    <t>Γ. ΟΜΑΔΑ ΟΙΚΟΝΟΜΙΑΣ &amp; ΠΛΗΡΟΦΟΡΙΚΗΣ</t>
  </si>
  <si>
    <t>Α.Ο.Θ.</t>
  </si>
  <si>
    <t>Α.Ε.Π.Π.</t>
  </si>
  <si>
    <t>Νεοελληνική Γλώσσα</t>
  </si>
  <si>
    <r>
      <t xml:space="preserve">Βαθμός </t>
    </r>
    <r>
      <rPr>
        <b/>
        <sz val="10"/>
        <color indexed="8"/>
        <rFont val="Calibri"/>
        <family val="2"/>
        <charset val="161"/>
      </rPr>
      <t>x</t>
    </r>
    <r>
      <rPr>
        <b/>
        <sz val="10"/>
        <color indexed="8"/>
        <rFont val="Calibri"/>
        <family val="2"/>
        <charset val="161"/>
      </rPr>
      <t xml:space="preserve"> συντελεστή x 100</t>
    </r>
  </si>
  <si>
    <t>Σύνολο Μορίων ανά πεδίο</t>
  </si>
  <si>
    <t>ΣΥΝΤΕΛΕΣΤΕΣ</t>
  </si>
  <si>
    <t>Ιστορία(Κατεύθυνσης)</t>
  </si>
  <si>
    <t xml:space="preserve">Βιολογία (Γενικής Παιδείας) </t>
  </si>
  <si>
    <t>Μαθηματικά (Κατευθυνσης)</t>
  </si>
  <si>
    <t>Βιολογία (Κατευθυνσης)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</si>
</sst>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 Greek"/>
      <family val="2"/>
      <charset val="161"/>
    </font>
    <font>
      <b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9"/>
      <color theme="2" tint="-0.749992370372631"/>
      <name val="Calibri"/>
      <family val="2"/>
      <charset val="161"/>
      <scheme val="minor"/>
    </font>
    <font>
      <b/>
      <sz val="18"/>
      <color rgb="FF00B050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sz val="18"/>
      <color theme="9" tint="-0.249977111117893"/>
      <name val="Arial Greek"/>
      <family val="2"/>
      <charset val="161"/>
    </font>
    <font>
      <b/>
      <sz val="14"/>
      <color rgb="FF3278CC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5" fillId="0" borderId="0" xfId="1" applyFont="1"/>
    <xf numFmtId="0" fontId="3" fillId="0" borderId="0" xfId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0" borderId="3" xfId="1" applyFont="1" applyBorder="1"/>
    <xf numFmtId="0" fontId="5" fillId="0" borderId="4" xfId="1" applyFont="1" applyBorder="1"/>
    <xf numFmtId="0" fontId="3" fillId="0" borderId="0" xfId="1" applyAlignment="1">
      <alignment horizontal="center"/>
    </xf>
    <xf numFmtId="0" fontId="3" fillId="0" borderId="0" xfId="1" applyFill="1" applyBorder="1"/>
    <xf numFmtId="0" fontId="3" fillId="0" borderId="0" xfId="1" applyBorder="1"/>
    <xf numFmtId="0" fontId="5" fillId="0" borderId="0" xfId="1" applyFont="1" applyBorder="1"/>
    <xf numFmtId="0" fontId="7" fillId="3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0" borderId="7" xfId="1" applyBorder="1"/>
    <xf numFmtId="0" fontId="6" fillId="2" borderId="8" xfId="1" applyFont="1" applyFill="1" applyBorder="1" applyAlignment="1">
      <alignment horizontal="center"/>
    </xf>
    <xf numFmtId="0" fontId="5" fillId="0" borderId="9" xfId="1" applyFont="1" applyBorder="1"/>
    <xf numFmtId="0" fontId="5" fillId="0" borderId="10" xfId="1" applyFont="1" applyBorder="1"/>
    <xf numFmtId="0" fontId="6" fillId="5" borderId="11" xfId="1" applyFont="1" applyFill="1" applyBorder="1" applyAlignment="1" applyProtection="1">
      <alignment horizontal="center"/>
      <protection locked="0"/>
    </xf>
    <xf numFmtId="0" fontId="5" fillId="2" borderId="12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8" fillId="2" borderId="13" xfId="1" applyFont="1" applyFill="1" applyBorder="1" applyAlignment="1"/>
    <xf numFmtId="0" fontId="5" fillId="2" borderId="14" xfId="1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6" borderId="8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7" fillId="7" borderId="8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10" fillId="0" borderId="0" xfId="1" applyFont="1" applyFill="1" applyBorder="1"/>
    <xf numFmtId="0" fontId="11" fillId="0" borderId="0" xfId="1" applyFont="1" applyAlignment="1">
      <alignment horizontal="left"/>
    </xf>
    <xf numFmtId="1" fontId="11" fillId="8" borderId="8" xfId="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2" borderId="12" xfId="1" applyFont="1" applyFill="1" applyBorder="1" applyAlignment="1"/>
    <xf numFmtId="0" fontId="5" fillId="2" borderId="12" xfId="1" applyFont="1" applyFill="1" applyBorder="1" applyAlignment="1" applyProtection="1">
      <alignment horizontal="center"/>
    </xf>
    <xf numFmtId="0" fontId="5" fillId="9" borderId="0" xfId="1" applyFont="1" applyFill="1" applyBorder="1" applyAlignment="1">
      <alignment horizontal="center"/>
    </xf>
    <xf numFmtId="0" fontId="6" fillId="9" borderId="0" xfId="1" applyFont="1" applyFill="1" applyBorder="1" applyAlignment="1" applyProtection="1">
      <alignment horizontal="center"/>
      <protection locked="0"/>
    </xf>
    <xf numFmtId="1" fontId="5" fillId="9" borderId="0" xfId="1" applyNumberFormat="1" applyFont="1" applyFill="1" applyBorder="1" applyAlignment="1">
      <alignment horizontal="center"/>
    </xf>
    <xf numFmtId="1" fontId="11" fillId="9" borderId="0" xfId="1" applyNumberFormat="1" applyFont="1" applyFill="1" applyBorder="1" applyAlignment="1">
      <alignment horizontal="center"/>
    </xf>
    <xf numFmtId="0" fontId="12" fillId="0" borderId="0" xfId="1" applyFont="1" applyBorder="1" applyAlignment="1"/>
    <xf numFmtId="0" fontId="13" fillId="0" borderId="0" xfId="0" applyFont="1" applyBorder="1" applyAlignment="1"/>
    <xf numFmtId="0" fontId="4" fillId="0" borderId="12" xfId="0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2" borderId="18" xfId="1" applyFont="1" applyFill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9" borderId="0" xfId="1" applyFont="1" applyFill="1" applyBorder="1" applyAlignment="1"/>
    <xf numFmtId="0" fontId="5" fillId="0" borderId="15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J27"/>
  <sheetViews>
    <sheetView tabSelected="1" workbookViewId="0">
      <selection activeCell="C5" sqref="C5"/>
    </sheetView>
  </sheetViews>
  <sheetFormatPr defaultRowHeight="14.25" x14ac:dyDescent="0.2"/>
  <cols>
    <col min="6" max="6" width="27.375" customWidth="1"/>
    <col min="8" max="10" width="19.625" bestFit="1" customWidth="1"/>
  </cols>
  <sheetData>
    <row r="6" spans="6:10" ht="15" thickBot="1" x14ac:dyDescent="0.25"/>
    <row r="7" spans="6:10" ht="19.5" thickBot="1" x14ac:dyDescent="0.35">
      <c r="F7" s="63" t="s">
        <v>0</v>
      </c>
      <c r="G7" s="64"/>
      <c r="H7" s="64"/>
      <c r="I7" s="65"/>
      <c r="J7" s="45"/>
    </row>
    <row r="8" spans="6:10" ht="15.75" thickBot="1" x14ac:dyDescent="0.3">
      <c r="F8" s="13"/>
      <c r="G8" s="9"/>
      <c r="H8" s="11" t="s">
        <v>1</v>
      </c>
      <c r="I8" s="19" t="s">
        <v>2</v>
      </c>
      <c r="J8" s="41"/>
    </row>
    <row r="9" spans="6:10" ht="15" thickBot="1" x14ac:dyDescent="0.25">
      <c r="F9" s="14" t="s">
        <v>4</v>
      </c>
      <c r="G9" s="14" t="s">
        <v>5</v>
      </c>
      <c r="H9" s="17" t="s">
        <v>20</v>
      </c>
      <c r="I9" s="17" t="s">
        <v>20</v>
      </c>
      <c r="J9" s="42"/>
    </row>
    <row r="10" spans="6:10" ht="15" x14ac:dyDescent="0.25">
      <c r="F10" s="15" t="s">
        <v>6</v>
      </c>
      <c r="G10" s="23">
        <v>10</v>
      </c>
      <c r="H10" s="20">
        <f>IF(AND( G10&lt;=20, G10&gt;=0,G10&lt;&gt;""),$G10*3.3*100,"")</f>
        <v>3300</v>
      </c>
      <c r="I10" s="20">
        <f>IF(AND( G10&lt;=20, G10&gt;=0),$G10*2*100,"")</f>
        <v>2000</v>
      </c>
      <c r="J10" s="43"/>
    </row>
    <row r="11" spans="6:10" ht="15" x14ac:dyDescent="0.25">
      <c r="F11" s="16" t="s">
        <v>7</v>
      </c>
      <c r="G11" s="24">
        <v>20</v>
      </c>
      <c r="H11" s="20">
        <f>IF(AND( G11&lt;=20, G11&gt;=0,G11&lt;&gt;""),$G11*2.7*100,"")</f>
        <v>5400</v>
      </c>
      <c r="I11" s="20">
        <f>IF(AND( G11&lt;=20, G11&gt;=0,G11&lt;&gt;""),$G11*2*100,"")</f>
        <v>4000</v>
      </c>
      <c r="J11" s="43"/>
    </row>
    <row r="12" spans="6:10" ht="15" x14ac:dyDescent="0.25">
      <c r="F12" s="16" t="s">
        <v>19</v>
      </c>
      <c r="G12" s="24">
        <v>15</v>
      </c>
      <c r="H12" s="20">
        <f>IF(AND( G12&lt;=20, G12&gt;=0,G12&lt;&gt;""),$G12*2*100,"")</f>
        <v>3000</v>
      </c>
      <c r="I12" s="20">
        <f>IF(AND( G12&lt;=20, G12&gt;=0,G12&lt;&gt;""),$G12*2.4*100,"")</f>
        <v>3600</v>
      </c>
      <c r="J12" s="43"/>
    </row>
    <row r="13" spans="6:10" ht="15" x14ac:dyDescent="0.25">
      <c r="F13" s="16" t="s">
        <v>8</v>
      </c>
      <c r="G13" s="24"/>
      <c r="H13" s="20" t="str">
        <f>IF(AND( G13&lt;=20, G13&gt;=0,G13&lt;&gt;""),$G13*2*100,"")</f>
        <v/>
      </c>
      <c r="I13" s="21"/>
      <c r="J13" s="58"/>
    </row>
    <row r="14" spans="6:10" ht="15.75" thickBot="1" x14ac:dyDescent="0.3">
      <c r="F14" s="16" t="s">
        <v>9</v>
      </c>
      <c r="G14" s="24">
        <v>11</v>
      </c>
      <c r="H14" s="18"/>
      <c r="I14" s="20">
        <f>IF(AND( G14&lt;=20,G14&gt;=0,COUNTA(G14)=1),$G14*2.9*100,"")</f>
        <v>3190</v>
      </c>
      <c r="J14" s="58"/>
    </row>
    <row r="15" spans="6:10" ht="24" thickBot="1" x14ac:dyDescent="0.4">
      <c r="F15" s="32" t="s">
        <v>21</v>
      </c>
      <c r="G15" s="1"/>
      <c r="H15" s="33" t="str">
        <f>IF(COUNTBLANK(H10:H14)&gt;=2,"",SUM(H10:H14))</f>
        <v/>
      </c>
      <c r="I15" s="33">
        <f>IF(COUNTBLANK(I10:I14)&gt;=2,"",SUM(I10:I14))</f>
        <v>12790</v>
      </c>
      <c r="J15" s="44"/>
    </row>
    <row r="16" spans="6:10" ht="15" x14ac:dyDescent="0.25">
      <c r="F16" s="2"/>
      <c r="G16" s="7"/>
      <c r="H16" s="2"/>
      <c r="I16" s="2"/>
      <c r="J16" s="2"/>
    </row>
    <row r="17" spans="6:10" ht="15" x14ac:dyDescent="0.25">
      <c r="F17" s="30"/>
      <c r="G17" s="8"/>
      <c r="H17" s="9"/>
      <c r="I17" s="9"/>
    </row>
    <row r="20" spans="6:10" ht="15" thickBot="1" x14ac:dyDescent="0.25"/>
    <row r="21" spans="6:10" ht="24" thickBot="1" x14ac:dyDescent="0.4">
      <c r="H21" s="52" t="s">
        <v>22</v>
      </c>
      <c r="I21" s="53"/>
      <c r="J21" s="46"/>
    </row>
    <row r="22" spans="6:10" ht="15.75" thickBot="1" x14ac:dyDescent="0.3">
      <c r="H22" s="11" t="s">
        <v>1</v>
      </c>
      <c r="I22" s="19" t="s">
        <v>2</v>
      </c>
    </row>
    <row r="23" spans="6:10" ht="15" x14ac:dyDescent="0.25">
      <c r="F23" s="59" t="s">
        <v>6</v>
      </c>
      <c r="G23" s="60"/>
      <c r="H23" s="36">
        <v>3.3</v>
      </c>
      <c r="I23" s="34">
        <v>2</v>
      </c>
    </row>
    <row r="24" spans="6:10" ht="15" x14ac:dyDescent="0.25">
      <c r="F24" s="61" t="s">
        <v>23</v>
      </c>
      <c r="G24" s="62"/>
      <c r="H24" s="37">
        <v>2.7</v>
      </c>
      <c r="I24" s="35">
        <v>2</v>
      </c>
    </row>
    <row r="25" spans="6:10" ht="15" x14ac:dyDescent="0.25">
      <c r="F25" s="61" t="s">
        <v>19</v>
      </c>
      <c r="G25" s="62"/>
      <c r="H25" s="38">
        <v>2</v>
      </c>
      <c r="I25" s="35">
        <v>2.4</v>
      </c>
    </row>
    <row r="26" spans="6:10" ht="15.75" thickBot="1" x14ac:dyDescent="0.3">
      <c r="F26" s="54" t="s">
        <v>8</v>
      </c>
      <c r="G26" s="55"/>
      <c r="H26" s="50">
        <v>2</v>
      </c>
      <c r="I26" s="18"/>
    </row>
    <row r="27" spans="6:10" ht="15.75" thickBot="1" x14ac:dyDescent="0.3">
      <c r="F27" s="56" t="s">
        <v>24</v>
      </c>
      <c r="G27" s="57"/>
      <c r="H27" s="51"/>
      <c r="I27" s="49">
        <v>2.9</v>
      </c>
    </row>
  </sheetData>
  <protectedRanges>
    <protectedRange password="CE28" sqref="H7:I9 I10:I13 H14 G17:I17 J8:J14 H15:J16 H22:I22" name="Περιοχή1"/>
    <protectedRange password="CE28" sqref="I14" name="Περιοχή1_4"/>
    <protectedRange password="CE28" sqref="H10:H13" name="Περιοχή1_6_1"/>
  </protectedRanges>
  <mergeCells count="8">
    <mergeCell ref="F7:I7"/>
    <mergeCell ref="H21:I21"/>
    <mergeCell ref="F26:G26"/>
    <mergeCell ref="F27:G27"/>
    <mergeCell ref="J13:J14"/>
    <mergeCell ref="F23:G23"/>
    <mergeCell ref="F24:G24"/>
    <mergeCell ref="F25:G25"/>
  </mergeCells>
  <conditionalFormatting sqref="G10:G14">
    <cfRule type="cellIs" dxfId="2" priority="1" stopIfTrue="1" operator="notBetween">
      <formula>0</formula>
      <formula>20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I27"/>
  <sheetViews>
    <sheetView topLeftCell="B4" workbookViewId="0">
      <selection activeCell="F27" sqref="F27:I27"/>
    </sheetView>
  </sheetViews>
  <sheetFormatPr defaultRowHeight="14.25" x14ac:dyDescent="0.2"/>
  <cols>
    <col min="6" max="6" width="26.5" bestFit="1" customWidth="1"/>
    <col min="8" max="9" width="19.625" bestFit="1" customWidth="1"/>
  </cols>
  <sheetData>
    <row r="6" spans="6:9" ht="15" thickBot="1" x14ac:dyDescent="0.25"/>
    <row r="7" spans="6:9" ht="19.5" thickBot="1" x14ac:dyDescent="0.35">
      <c r="F7" s="70" t="s">
        <v>10</v>
      </c>
      <c r="G7" s="71"/>
      <c r="H7" s="71"/>
      <c r="I7" s="72"/>
    </row>
    <row r="8" spans="6:9" ht="15.75" thickBot="1" x14ac:dyDescent="0.3">
      <c r="F8" s="1"/>
      <c r="G8" s="1"/>
      <c r="H8" s="25" t="s">
        <v>11</v>
      </c>
      <c r="I8" s="19" t="s">
        <v>2</v>
      </c>
    </row>
    <row r="9" spans="6:9" ht="15" thickBot="1" x14ac:dyDescent="0.25">
      <c r="F9" s="3" t="s">
        <v>4</v>
      </c>
      <c r="G9" s="4" t="s">
        <v>12</v>
      </c>
      <c r="H9" s="17" t="s">
        <v>20</v>
      </c>
      <c r="I9" s="17" t="s">
        <v>20</v>
      </c>
    </row>
    <row r="10" spans="6:9" ht="15" x14ac:dyDescent="0.25">
      <c r="F10" s="5" t="s">
        <v>25</v>
      </c>
      <c r="G10" s="23">
        <v>20</v>
      </c>
      <c r="H10" s="20">
        <f>IF(AND( G10&lt;=20, G10&gt;=0,G10&lt;&gt;""),$G10*3.3*100,"")</f>
        <v>6600</v>
      </c>
      <c r="I10" s="26"/>
    </row>
    <row r="11" spans="6:9" ht="15" x14ac:dyDescent="0.25">
      <c r="F11" s="6" t="s">
        <v>14</v>
      </c>
      <c r="G11" s="24">
        <v>14</v>
      </c>
      <c r="H11" s="20">
        <f>IF(AND( G11&lt;=20, G11&gt;=0,G11&lt;&gt;""),$G11*2.7*100,"")</f>
        <v>3780.0000000000005</v>
      </c>
      <c r="I11" s="20">
        <f>IF(AND( G11&lt;=20, G11&gt;=0,G11&lt;&gt;""),$G11*2*100,"")</f>
        <v>2800</v>
      </c>
    </row>
    <row r="12" spans="6:9" ht="15" x14ac:dyDescent="0.25">
      <c r="F12" s="6" t="s">
        <v>19</v>
      </c>
      <c r="G12" s="24">
        <v>15</v>
      </c>
      <c r="H12" s="20">
        <f>IF(AND( G12&lt;=20, G12&gt;=0,G12&lt;&gt;""),$G12*2*100,"")</f>
        <v>3000</v>
      </c>
      <c r="I12" s="20">
        <f>IF(AND( G12&lt;=20, G12&gt;=0,G12&lt;&gt;""),$G12*2*100,"")</f>
        <v>3000</v>
      </c>
    </row>
    <row r="13" spans="6:9" ht="15" x14ac:dyDescent="0.25">
      <c r="F13" s="6" t="s">
        <v>15</v>
      </c>
      <c r="G13" s="24">
        <v>17</v>
      </c>
      <c r="H13" s="20">
        <f>IF(AND( G13&lt;=20, G13&gt;=0,G13&lt;&gt;""),$G13*2*100,"")</f>
        <v>3400</v>
      </c>
      <c r="I13" s="20">
        <f>IF(AND( G13&lt;=20, G13&gt;=0,G13&lt;&gt;""),$G13*2.7*100,"")</f>
        <v>4590.0000000000009</v>
      </c>
    </row>
    <row r="14" spans="6:9" ht="15.75" thickBot="1" x14ac:dyDescent="0.3">
      <c r="F14" s="6" t="s">
        <v>26</v>
      </c>
      <c r="G14" s="24"/>
      <c r="H14" s="40"/>
      <c r="I14" s="20" t="str">
        <f>IF(AND( G14&lt;=20, G14&gt;=0,G14&lt;&gt;""),$G14*3.3*100,"")</f>
        <v/>
      </c>
    </row>
    <row r="15" spans="6:9" ht="24" thickBot="1" x14ac:dyDescent="0.4">
      <c r="F15" s="32" t="s">
        <v>21</v>
      </c>
      <c r="G15" s="1"/>
      <c r="H15" s="33">
        <f>IF(COUNTBLANK(H10:H14)&gt;=2,"",SUM(H10:H14))</f>
        <v>16780</v>
      </c>
      <c r="I15" s="33" t="str">
        <f>IF(COUNTBLANK(I10:I14)&gt;=2,"",SUM(I10:I14))</f>
        <v/>
      </c>
    </row>
    <row r="16" spans="6:9" ht="15" x14ac:dyDescent="0.25">
      <c r="F16" s="9"/>
      <c r="G16" s="10"/>
      <c r="H16" s="9"/>
      <c r="I16" s="9"/>
    </row>
    <row r="17" spans="6:9" x14ac:dyDescent="0.2">
      <c r="F17" s="31"/>
    </row>
    <row r="20" spans="6:9" ht="15" thickBot="1" x14ac:dyDescent="0.25"/>
    <row r="21" spans="6:9" ht="24" thickBot="1" x14ac:dyDescent="0.4">
      <c r="H21" s="52" t="s">
        <v>22</v>
      </c>
      <c r="I21" s="53"/>
    </row>
    <row r="22" spans="6:9" ht="15.75" thickBot="1" x14ac:dyDescent="0.3">
      <c r="H22" s="25" t="s">
        <v>11</v>
      </c>
      <c r="I22" s="19" t="s">
        <v>2</v>
      </c>
    </row>
    <row r="23" spans="6:9" ht="15.75" thickBot="1" x14ac:dyDescent="0.3">
      <c r="F23" s="73" t="s">
        <v>25</v>
      </c>
      <c r="G23" s="74"/>
      <c r="H23" s="34">
        <v>3.3</v>
      </c>
      <c r="I23" s="22"/>
    </row>
    <row r="24" spans="6:9" ht="15" x14ac:dyDescent="0.25">
      <c r="F24" s="75" t="s">
        <v>14</v>
      </c>
      <c r="G24" s="76"/>
      <c r="H24" s="29">
        <v>2.7</v>
      </c>
      <c r="I24" s="35">
        <v>2</v>
      </c>
    </row>
    <row r="25" spans="6:9" ht="15" x14ac:dyDescent="0.25">
      <c r="F25" s="75" t="s">
        <v>19</v>
      </c>
      <c r="G25" s="76"/>
      <c r="H25" s="35">
        <v>2</v>
      </c>
      <c r="I25" s="35">
        <v>2</v>
      </c>
    </row>
    <row r="26" spans="6:9" ht="15.75" thickBot="1" x14ac:dyDescent="0.3">
      <c r="F26" s="66" t="s">
        <v>15</v>
      </c>
      <c r="G26" s="67"/>
      <c r="H26" s="47">
        <v>2</v>
      </c>
      <c r="I26" s="47">
        <v>2.7</v>
      </c>
    </row>
    <row r="27" spans="6:9" ht="15.75" thickBot="1" x14ac:dyDescent="0.3">
      <c r="F27" s="68" t="s">
        <v>26</v>
      </c>
      <c r="G27" s="69"/>
      <c r="H27" s="48"/>
      <c r="I27" s="49">
        <v>3.3</v>
      </c>
    </row>
  </sheetData>
  <protectedRanges>
    <protectedRange password="CE28" sqref="H7:I8 I10 H16:I16 H22:I22 H14" name="Περιοχή1_4"/>
    <protectedRange password="CE28" sqref="H9:I9" name="Περιοχή1_5"/>
    <protectedRange password="CE28" sqref="I11:I14" name="Περιοχή1_6"/>
    <protectedRange password="CE28" sqref="H15:I15" name="Περιοχή1"/>
    <protectedRange password="CE28" sqref="H10:H13" name="Περιοχή1_6_1"/>
  </protectedRanges>
  <mergeCells count="7">
    <mergeCell ref="F26:G26"/>
    <mergeCell ref="F27:G27"/>
    <mergeCell ref="F7:I7"/>
    <mergeCell ref="H21:I21"/>
    <mergeCell ref="F23:G23"/>
    <mergeCell ref="F24:G24"/>
    <mergeCell ref="F25:G25"/>
  </mergeCells>
  <conditionalFormatting sqref="G10:G14">
    <cfRule type="cellIs" dxfId="1" priority="1" stopIfTrue="1" operator="notBetween">
      <formula>0</formula>
      <formula>20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I27"/>
  <sheetViews>
    <sheetView topLeftCell="A4" workbookViewId="0">
      <selection activeCell="G14" sqref="G14"/>
    </sheetView>
  </sheetViews>
  <sheetFormatPr defaultRowHeight="14.25" x14ac:dyDescent="0.2"/>
  <cols>
    <col min="6" max="6" width="26.5" bestFit="1" customWidth="1"/>
    <col min="8" max="9" width="19.625" bestFit="1" customWidth="1"/>
  </cols>
  <sheetData>
    <row r="6" spans="6:9" ht="15" thickBot="1" x14ac:dyDescent="0.25"/>
    <row r="7" spans="6:9" ht="19.5" thickBot="1" x14ac:dyDescent="0.35">
      <c r="F7" s="77" t="s">
        <v>16</v>
      </c>
      <c r="G7" s="78"/>
      <c r="H7" s="78"/>
      <c r="I7" s="79"/>
    </row>
    <row r="8" spans="6:9" ht="15.75" thickBot="1" x14ac:dyDescent="0.3">
      <c r="F8" s="1"/>
      <c r="G8" s="1"/>
      <c r="H8" s="28" t="s">
        <v>3</v>
      </c>
      <c r="I8" s="19" t="s">
        <v>2</v>
      </c>
    </row>
    <row r="9" spans="6:9" ht="15" thickBot="1" x14ac:dyDescent="0.25">
      <c r="F9" s="14" t="s">
        <v>4</v>
      </c>
      <c r="G9" s="14" t="s">
        <v>12</v>
      </c>
      <c r="H9" s="17" t="s">
        <v>20</v>
      </c>
      <c r="I9" s="17" t="s">
        <v>20</v>
      </c>
    </row>
    <row r="10" spans="6:9" ht="15" x14ac:dyDescent="0.25">
      <c r="F10" s="15" t="s">
        <v>13</v>
      </c>
      <c r="G10" s="23">
        <v>15</v>
      </c>
      <c r="H10" s="20">
        <f>IF(AND( G10&lt;=20, G10&gt;=0,G10&lt;&gt;""),$G10*3.3*100,"")</f>
        <v>4950</v>
      </c>
      <c r="I10" s="20">
        <f>IF(AND( G10&lt;=20, G10&gt;=0,G10&lt;&gt;""),$G10*2*100,"")</f>
        <v>3000</v>
      </c>
    </row>
    <row r="11" spans="6:9" ht="15" x14ac:dyDescent="0.25">
      <c r="F11" s="16" t="s">
        <v>17</v>
      </c>
      <c r="G11" s="24">
        <v>20</v>
      </c>
      <c r="H11" s="20">
        <f>IF(AND( G11&lt;=20, G11&gt;=0,G11&lt;&gt;""),$G11*2.7*100,"")</f>
        <v>5400</v>
      </c>
      <c r="I11" s="27"/>
    </row>
    <row r="12" spans="6:9" ht="15" x14ac:dyDescent="0.25">
      <c r="F12" s="16" t="s">
        <v>19</v>
      </c>
      <c r="G12" s="24">
        <v>17</v>
      </c>
      <c r="H12" s="20">
        <f>IF(AND( G12&lt;=20, G12&gt;=0,G12&lt;&gt;""),$G12*2*100,"")</f>
        <v>3400</v>
      </c>
      <c r="I12" s="20">
        <f>IF(AND( G12&lt;=20, G12&gt;=0,G12&lt;&gt;""),$G12*2.4*100,"")</f>
        <v>4079.9999999999995</v>
      </c>
    </row>
    <row r="13" spans="6:9" ht="15" x14ac:dyDescent="0.25">
      <c r="F13" s="16" t="s">
        <v>18</v>
      </c>
      <c r="G13" s="24">
        <v>20</v>
      </c>
      <c r="H13" s="20">
        <f>IF(AND( G13&lt;=20, G13&gt;=0,G13&lt;&gt;""),$G13*2*100,"")</f>
        <v>4000</v>
      </c>
      <c r="I13" s="20">
        <f>IF(AND( G13&lt;=20, G13&gt;=0,G13&lt;&gt;""),$G13*2*100,"")</f>
        <v>4000</v>
      </c>
    </row>
    <row r="14" spans="6:9" ht="15.75" thickBot="1" x14ac:dyDescent="0.3">
      <c r="F14" s="16" t="s">
        <v>9</v>
      </c>
      <c r="G14" s="24">
        <v>11</v>
      </c>
      <c r="H14" s="39"/>
      <c r="I14" s="20">
        <f>IF(AND( G14&lt;=20,G14&gt;=0,COUNTA(G14)=1),$G14*2.9*100,"")</f>
        <v>3190</v>
      </c>
    </row>
    <row r="15" spans="6:9" ht="24" thickBot="1" x14ac:dyDescent="0.4">
      <c r="F15" s="80" t="s">
        <v>21</v>
      </c>
      <c r="G15" s="81"/>
      <c r="H15" s="33">
        <f>IF(COUNTBLANK(H10:H14)&gt;=2,"",SUM(H10:H14))</f>
        <v>17750</v>
      </c>
      <c r="I15" s="33">
        <f>IF(COUNTBLANK(I10:I14)&gt;=2,"",SUM(I10:I14))</f>
        <v>14270</v>
      </c>
    </row>
    <row r="20" spans="6:9" ht="15" thickBot="1" x14ac:dyDescent="0.25"/>
    <row r="21" spans="6:9" ht="24" thickBot="1" x14ac:dyDescent="0.4">
      <c r="H21" s="52" t="s">
        <v>22</v>
      </c>
      <c r="I21" s="53"/>
    </row>
    <row r="22" spans="6:9" ht="15.75" thickBot="1" x14ac:dyDescent="0.3">
      <c r="H22" s="28" t="s">
        <v>3</v>
      </c>
      <c r="I22" s="12" t="s">
        <v>2</v>
      </c>
    </row>
    <row r="23" spans="6:9" ht="15" x14ac:dyDescent="0.25">
      <c r="F23" s="73" t="s">
        <v>25</v>
      </c>
      <c r="G23" s="74"/>
      <c r="H23" s="34">
        <v>3.3</v>
      </c>
      <c r="I23" s="34">
        <v>2</v>
      </c>
    </row>
    <row r="24" spans="6:9" ht="15" x14ac:dyDescent="0.25">
      <c r="F24" s="75" t="s">
        <v>17</v>
      </c>
      <c r="G24" s="76"/>
      <c r="H24" s="29">
        <v>2.7</v>
      </c>
      <c r="I24" s="35"/>
    </row>
    <row r="25" spans="6:9" ht="15" x14ac:dyDescent="0.25">
      <c r="F25" s="75" t="s">
        <v>19</v>
      </c>
      <c r="G25" s="76"/>
      <c r="H25" s="35">
        <v>2</v>
      </c>
      <c r="I25" s="35">
        <v>2.4</v>
      </c>
    </row>
    <row r="26" spans="6:9" ht="15.75" thickBot="1" x14ac:dyDescent="0.3">
      <c r="F26" s="66" t="s">
        <v>18</v>
      </c>
      <c r="G26" s="67"/>
      <c r="H26" s="47">
        <v>2</v>
      </c>
      <c r="I26" s="47">
        <v>2</v>
      </c>
    </row>
    <row r="27" spans="6:9" ht="15.75" thickBot="1" x14ac:dyDescent="0.3">
      <c r="F27" s="68" t="s">
        <v>24</v>
      </c>
      <c r="G27" s="69"/>
      <c r="H27" s="48"/>
      <c r="I27" s="49">
        <v>2.9</v>
      </c>
    </row>
  </sheetData>
  <protectedRanges>
    <protectedRange password="CE28" sqref="H7:I8 H14 I11 H22:I22" name="Περιοχή1_1"/>
    <protectedRange password="CE28" sqref="H9:I9" name="Περιοχή1_5"/>
    <protectedRange password="CE28" sqref="H11 H10:I10 H12:I13" name="Περιοχή1_6"/>
    <protectedRange password="CE28" sqref="I14" name="Περιοχή1_4_1"/>
    <protectedRange password="CE28" sqref="H15:I15" name="Περιοχή1"/>
  </protectedRanges>
  <mergeCells count="8">
    <mergeCell ref="F24:G24"/>
    <mergeCell ref="F25:G25"/>
    <mergeCell ref="F7:I7"/>
    <mergeCell ref="F26:G26"/>
    <mergeCell ref="F27:G27"/>
    <mergeCell ref="F15:G15"/>
    <mergeCell ref="H21:I21"/>
    <mergeCell ref="F23:G23"/>
  </mergeCells>
  <conditionalFormatting sqref="G10:G14">
    <cfRule type="cellIs" dxfId="0" priority="1" stopIfTrue="1" operator="notBetween">
      <formula>0</formula>
      <formula>20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Ανθρωπιστικές σπουδές</vt:lpstr>
      <vt:lpstr>Θετικές σπουδές</vt:lpstr>
      <vt:lpstr>Οικονομικές σπουδές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MAN1</dc:creator>
  <cp:lastModifiedBy>jim</cp:lastModifiedBy>
  <cp:lastPrinted>2015-12-13T16:58:36Z</cp:lastPrinted>
  <dcterms:created xsi:type="dcterms:W3CDTF">2015-12-13T16:54:16Z</dcterms:created>
  <dcterms:modified xsi:type="dcterms:W3CDTF">2018-03-18T21:02:43Z</dcterms:modified>
</cp:coreProperties>
</file>